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ET\Contractor\Bonus Payments\Bonus Payment-2018-19\"/>
    </mc:Choice>
  </mc:AlternateContent>
  <xr:revisionPtr revIDLastSave="0" documentId="8_{2F812BB4-5D99-4B14-9767-1A946F34A1B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ONUS DETAIL FOR DGN(18-19)" sheetId="1" r:id="rId1"/>
  </sheets>
  <definedNames>
    <definedName name="_xlnm.Print_Area" localSheetId="0">'BONUS DETAIL FOR DGN(18-19)'!$A$1:$AG$32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0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7" i="1"/>
  <c r="AG27" i="1" s="1"/>
  <c r="AF9" i="1"/>
  <c r="AF26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7" i="1"/>
  <c r="AE26" i="1"/>
  <c r="H29" i="1"/>
  <c r="AG9" i="1" l="1"/>
  <c r="G29" i="1" l="1"/>
  <c r="AG26" i="1" l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P29" i="1"/>
  <c r="O29" i="1"/>
  <c r="N29" i="1"/>
  <c r="M29" i="1"/>
  <c r="L29" i="1"/>
  <c r="K29" i="1"/>
  <c r="J29" i="1"/>
  <c r="I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G29" i="1" l="1"/>
  <c r="AF29" i="1"/>
  <c r="AE29" i="1"/>
  <c r="AG31" i="1" l="1"/>
  <c r="AG32" i="1"/>
</calcChain>
</file>

<file path=xl/sharedStrings.xml><?xml version="1.0" encoding="utf-8"?>
<sst xmlns="http://schemas.openxmlformats.org/spreadsheetml/2006/main" count="129" uniqueCount="91">
  <si>
    <t>Sr. No</t>
  </si>
  <si>
    <t>PF. No.</t>
  </si>
  <si>
    <t>Name</t>
  </si>
  <si>
    <t>Oct_18</t>
  </si>
  <si>
    <t>Nov_18</t>
  </si>
  <si>
    <t>Dec_18</t>
  </si>
  <si>
    <t>Jan_19</t>
  </si>
  <si>
    <t>Feb_19</t>
  </si>
  <si>
    <t>Mar_19</t>
  </si>
  <si>
    <t>Apr_19</t>
  </si>
  <si>
    <t>May_19</t>
  </si>
  <si>
    <t>Jun_19</t>
  </si>
  <si>
    <t>July_19</t>
  </si>
  <si>
    <t>Aug_19</t>
  </si>
  <si>
    <t>Sept_19</t>
  </si>
  <si>
    <t>Total</t>
  </si>
  <si>
    <t>Bonus@ 8.33%</t>
  </si>
  <si>
    <t xml:space="preserve"> Days</t>
  </si>
  <si>
    <t>Basic</t>
  </si>
  <si>
    <t>TOTAL</t>
  </si>
  <si>
    <t>EMP Code</t>
  </si>
  <si>
    <t>Designation</t>
  </si>
  <si>
    <t>Father's Name</t>
  </si>
  <si>
    <t>Helper</t>
  </si>
  <si>
    <t>Electrician</t>
  </si>
  <si>
    <t>GAURAV ENTERPRISES</t>
  </si>
  <si>
    <t>BIRENDRA PRASAD VERMA</t>
  </si>
  <si>
    <t>GE015</t>
  </si>
  <si>
    <t>Mr Ramchij Verma</t>
  </si>
  <si>
    <t>Fitter</t>
  </si>
  <si>
    <t>GE210</t>
  </si>
  <si>
    <t>BONUS DETAILS FOR 10 MLD STP DELHI GATE NALLA SITE (OCT-2018 TO SEP-2019)</t>
  </si>
  <si>
    <t>UMESH KUMAR</t>
  </si>
  <si>
    <t>SUBASH CHANDRA THATOI</t>
  </si>
  <si>
    <t>VISHWANATH</t>
  </si>
  <si>
    <t>ANIL KUMAR</t>
  </si>
  <si>
    <t xml:space="preserve">SANJAY KUMAR BANSAL </t>
  </si>
  <si>
    <t>JITENDRA KUMAR</t>
  </si>
  <si>
    <t>SATENDRA RAWAT</t>
  </si>
  <si>
    <t>ANKUSH KUMAR</t>
  </si>
  <si>
    <t>RISHIPAL SINGH</t>
  </si>
  <si>
    <t xml:space="preserve">BHARAT BHUSHAN </t>
  </si>
  <si>
    <t>CHANDER MOLLY</t>
  </si>
  <si>
    <t>GHANSHYAM</t>
  </si>
  <si>
    <t xml:space="preserve">ARVIND KUMAR </t>
  </si>
  <si>
    <t>GUDDU KUMAR</t>
  </si>
  <si>
    <t>SANJAY</t>
  </si>
  <si>
    <t>HARISH SHARMA</t>
  </si>
  <si>
    <t xml:space="preserve">ATUL KUMAR </t>
  </si>
  <si>
    <t>GE029</t>
  </si>
  <si>
    <t>GE026</t>
  </si>
  <si>
    <t>GE030</t>
  </si>
  <si>
    <t>GE013</t>
  </si>
  <si>
    <t>GE025</t>
  </si>
  <si>
    <t>GE018</t>
  </si>
  <si>
    <t>GE040</t>
  </si>
  <si>
    <t>GE048</t>
  </si>
  <si>
    <t>GE032</t>
  </si>
  <si>
    <t>GE012</t>
  </si>
  <si>
    <t>GE016</t>
  </si>
  <si>
    <t>GE017</t>
  </si>
  <si>
    <t>GE216</t>
  </si>
  <si>
    <t>GE176</t>
  </si>
  <si>
    <t>GE213</t>
  </si>
  <si>
    <t>GE144</t>
  </si>
  <si>
    <t>Welder</t>
  </si>
  <si>
    <t>SH.RAGHUVAR DAYAL</t>
  </si>
  <si>
    <t>SH. UDAKAR THATOI</t>
  </si>
  <si>
    <t>SH. RAMDEV</t>
  </si>
  <si>
    <t>JAGDISH PRASHAD</t>
  </si>
  <si>
    <t>SH. RAJKUMAR</t>
  </si>
  <si>
    <t>SH. BAJRANGI LAL</t>
  </si>
  <si>
    <t>SH.SURENDRA SINGH</t>
  </si>
  <si>
    <t>SH. DEVENDER KUMAR</t>
  </si>
  <si>
    <t>DARSHAN SINGH</t>
  </si>
  <si>
    <t>SH. ANAND</t>
  </si>
  <si>
    <t>DINA NATH PANDEY</t>
  </si>
  <si>
    <t>SH. RAM SANEHI</t>
  </si>
  <si>
    <t>JAIKISHAN</t>
  </si>
  <si>
    <t>SH. CHHOTE LAL</t>
  </si>
  <si>
    <t>MOHAN SINGH</t>
  </si>
  <si>
    <t>DHARAMDUTT SHARMA</t>
  </si>
  <si>
    <t>Sh. Hari Bhan Singh</t>
  </si>
  <si>
    <t>ASHOK KUMAR</t>
  </si>
  <si>
    <t>GE014</t>
  </si>
  <si>
    <t>SH.BIRBAL SINGH</t>
  </si>
  <si>
    <t>Supervisor</t>
  </si>
  <si>
    <t>Service Charges @10%</t>
  </si>
  <si>
    <t>Grand Total</t>
  </si>
  <si>
    <t xml:space="preserve">         97-A, 1st Floor, Arjun Nagar, Safdarjung Enclave, New Delhi-110029.</t>
  </si>
  <si>
    <t xml:space="preserve">       ENGINEERS &amp;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</si>
</sst>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i/>
      <sz val="14"/>
      <name val="Calibri"/>
      <family val="2"/>
      <scheme val="minor"/>
    </font>
    <font>
      <b/>
      <i/>
      <sz val="14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6"/>
      <name val="Arial"/>
      <family val="2"/>
    </font>
    <font>
      <b/>
      <i/>
      <sz val="18"/>
      <name val="Arial"/>
      <family val="2"/>
    </font>
    <font>
      <b/>
      <sz val="18"/>
      <name val="Arial"/>
      <family val="2"/>
    </font>
    <font>
      <u/>
      <sz val="14"/>
      <color theme="10"/>
      <name val="Arial"/>
      <family val="2"/>
    </font>
    <font>
      <b/>
      <sz val="14"/>
      <color rgb="FF0070C0"/>
      <name val="Arial"/>
      <family val="2"/>
    </font>
    <font>
      <b/>
      <i/>
      <sz val="18"/>
      <color rgb="FF7030A0"/>
      <name val="Arial"/>
      <family val="2"/>
    </font>
    <font>
      <b/>
      <i/>
      <sz val="2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7" borderId="1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2" xfId="0" applyFill="1" applyBorder="1"/>
    <xf numFmtId="0" fontId="0" fillId="7" borderId="13" xfId="0" applyFill="1" applyBorder="1"/>
    <xf numFmtId="0" fontId="0" fillId="7" borderId="15" xfId="0" applyFill="1" applyBorder="1"/>
    <xf numFmtId="0" fontId="0" fillId="7" borderId="27" xfId="0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0" fillId="7" borderId="29" xfId="0" applyFill="1" applyBorder="1" applyAlignment="1">
      <alignment horizontal="center" wrapText="1"/>
    </xf>
    <xf numFmtId="0" fontId="5" fillId="7" borderId="29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left" vertical="center" wrapText="1"/>
    </xf>
    <xf numFmtId="49" fontId="15" fillId="0" borderId="10" xfId="0" applyNumberFormat="1" applyFont="1" applyFill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/>
    <xf numFmtId="0" fontId="2" fillId="7" borderId="13" xfId="0" applyFont="1" applyFill="1" applyBorder="1"/>
    <xf numFmtId="0" fontId="2" fillId="7" borderId="15" xfId="0" applyFont="1" applyFill="1" applyBorder="1"/>
    <xf numFmtId="0" fontId="0" fillId="7" borderId="30" xfId="0" applyFill="1" applyBorder="1" applyAlignment="1">
      <alignment horizontal="center" wrapText="1"/>
    </xf>
    <xf numFmtId="0" fontId="2" fillId="7" borderId="30" xfId="0" applyFont="1" applyFill="1" applyBorder="1" applyAlignment="1">
      <alignment horizontal="center" wrapText="1"/>
    </xf>
    <xf numFmtId="0" fontId="2" fillId="7" borderId="31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1" fontId="18" fillId="4" borderId="6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/>
    </xf>
    <xf numFmtId="17" fontId="7" fillId="4" borderId="3" xfId="0" applyNumberFormat="1" applyFont="1" applyFill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7" fontId="7" fillId="0" borderId="3" xfId="0" applyNumberFormat="1" applyFont="1" applyBorder="1" applyAlignment="1">
      <alignment horizontal="center" vertical="center"/>
    </xf>
    <xf numFmtId="17" fontId="7" fillId="3" borderId="1" xfId="0" applyNumberFormat="1" applyFont="1" applyFill="1" applyBorder="1" applyAlignment="1">
      <alignment horizontal="center" vertical="center"/>
    </xf>
    <xf numFmtId="17" fontId="7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0" fillId="0" borderId="4" xfId="1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7">
    <cellStyle name="Comma 2" xfId="3" xr:uid="{00000000-0005-0000-0000-000000000000}"/>
    <cellStyle name="Hyperlink" xfId="1" builtinId="8"/>
    <cellStyle name="Hyperlink 2" xfId="4" xr:uid="{00000000-0005-0000-0000-000002000000}"/>
    <cellStyle name="Hyperlink 3" xfId="5" xr:uid="{00000000-0005-0000-0000-000003000000}"/>
    <cellStyle name="Normal" xfId="0" builtinId="0"/>
    <cellStyle name="Normal 2" xfId="6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nus@%208.33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view="pageBreakPreview" zoomScale="70" zoomScaleNormal="70" zoomScaleSheetLayoutView="70" workbookViewId="0">
      <pane xSplit="4" ySplit="8" topLeftCell="E36" activePane="bottomRight" state="frozen"/>
      <selection pane="topRight" activeCell="D1" sqref="D1"/>
      <selection pane="bottomLeft" activeCell="A5" sqref="A5"/>
      <selection pane="bottomRight" activeCell="U9" sqref="U9"/>
    </sheetView>
  </sheetViews>
  <sheetFormatPr defaultRowHeight="12.75" x14ac:dyDescent="0.2"/>
  <cols>
    <col min="1" max="1" width="6.140625" style="1" customWidth="1"/>
    <col min="2" max="2" width="10.28515625" style="1" bestFit="1" customWidth="1"/>
    <col min="3" max="3" width="9.140625" style="1"/>
    <col min="4" max="4" width="22.140625" customWidth="1"/>
    <col min="5" max="5" width="16.28515625" customWidth="1"/>
    <col min="6" max="6" width="23.42578125" customWidth="1"/>
    <col min="7" max="30" width="8.7109375" customWidth="1"/>
    <col min="31" max="31" width="14" customWidth="1"/>
    <col min="32" max="32" width="25" customWidth="1"/>
    <col min="33" max="33" width="29.85546875" customWidth="1"/>
    <col min="34" max="34" width="9.140625" customWidth="1"/>
  </cols>
  <sheetData>
    <row r="1" spans="1:33" ht="50.25" customHeight="1" thickBot="1" x14ac:dyDescent="0.25">
      <c r="A1" s="76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8"/>
    </row>
    <row r="2" spans="1:33" ht="30" customHeight="1" x14ac:dyDescent="0.2">
      <c r="A2" s="2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72" t="s">
        <v>90</v>
      </c>
      <c r="N2" s="72"/>
      <c r="O2" s="72"/>
      <c r="P2" s="72"/>
      <c r="Q2" s="72"/>
      <c r="R2" s="72"/>
      <c r="S2" s="72"/>
      <c r="T2" s="72"/>
      <c r="U2" s="72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</row>
    <row r="3" spans="1:33" ht="27" customHeight="1" x14ac:dyDescent="0.2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71" t="s">
        <v>89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8"/>
      <c r="X3" s="8"/>
      <c r="Y3" s="8"/>
      <c r="Z3" s="8"/>
      <c r="AA3" s="8"/>
      <c r="AB3" s="8"/>
      <c r="AC3" s="8"/>
      <c r="AD3" s="8"/>
      <c r="AE3" s="8"/>
      <c r="AF3" s="8"/>
      <c r="AG3" s="9"/>
    </row>
    <row r="4" spans="1:33" ht="13.5" thickBot="1" x14ac:dyDescent="0.25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3"/>
    </row>
    <row r="5" spans="1:33" ht="37.5" customHeight="1" thickBot="1" x14ac:dyDescent="0.25">
      <c r="A5" s="79" t="s">
        <v>31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1"/>
    </row>
    <row r="6" spans="1:33" ht="38.25" customHeight="1" thickBot="1" x14ac:dyDescent="0.25">
      <c r="A6" s="82" t="s">
        <v>0</v>
      </c>
      <c r="B6" s="82" t="s">
        <v>20</v>
      </c>
      <c r="C6" s="82" t="s">
        <v>1</v>
      </c>
      <c r="D6" s="82" t="s">
        <v>2</v>
      </c>
      <c r="E6" s="82" t="s">
        <v>21</v>
      </c>
      <c r="F6" s="82" t="s">
        <v>22</v>
      </c>
      <c r="G6" s="84" t="s">
        <v>3</v>
      </c>
      <c r="H6" s="85"/>
      <c r="I6" s="86" t="s">
        <v>4</v>
      </c>
      <c r="J6" s="87"/>
      <c r="K6" s="88" t="s">
        <v>5</v>
      </c>
      <c r="L6" s="89"/>
      <c r="M6" s="86" t="s">
        <v>6</v>
      </c>
      <c r="N6" s="87"/>
      <c r="O6" s="84" t="s">
        <v>7</v>
      </c>
      <c r="P6" s="85"/>
      <c r="Q6" s="86" t="s">
        <v>8</v>
      </c>
      <c r="R6" s="87"/>
      <c r="S6" s="88" t="s">
        <v>9</v>
      </c>
      <c r="T6" s="89"/>
      <c r="U6" s="86" t="s">
        <v>10</v>
      </c>
      <c r="V6" s="87"/>
      <c r="W6" s="84" t="s">
        <v>11</v>
      </c>
      <c r="X6" s="85"/>
      <c r="Y6" s="86" t="s">
        <v>12</v>
      </c>
      <c r="Z6" s="87"/>
      <c r="AA6" s="88" t="s">
        <v>13</v>
      </c>
      <c r="AB6" s="89"/>
      <c r="AC6" s="86" t="s">
        <v>14</v>
      </c>
      <c r="AD6" s="87"/>
      <c r="AE6" s="90" t="s">
        <v>15</v>
      </c>
      <c r="AF6" s="91"/>
      <c r="AG6" s="92" t="s">
        <v>16</v>
      </c>
    </row>
    <row r="7" spans="1:33" ht="33.75" customHeight="1" thickBot="1" x14ac:dyDescent="0.25">
      <c r="A7" s="83"/>
      <c r="B7" s="83"/>
      <c r="C7" s="83"/>
      <c r="D7" s="83"/>
      <c r="E7" s="83"/>
      <c r="F7" s="83"/>
      <c r="G7" s="67" t="s">
        <v>17</v>
      </c>
      <c r="H7" s="67" t="s">
        <v>18</v>
      </c>
      <c r="I7" s="67" t="s">
        <v>17</v>
      </c>
      <c r="J7" s="67" t="s">
        <v>18</v>
      </c>
      <c r="K7" s="67" t="s">
        <v>17</v>
      </c>
      <c r="L7" s="67" t="s">
        <v>18</v>
      </c>
      <c r="M7" s="67" t="s">
        <v>17</v>
      </c>
      <c r="N7" s="67" t="s">
        <v>18</v>
      </c>
      <c r="O7" s="67" t="s">
        <v>17</v>
      </c>
      <c r="P7" s="67" t="s">
        <v>18</v>
      </c>
      <c r="Q7" s="67" t="s">
        <v>17</v>
      </c>
      <c r="R7" s="67" t="s">
        <v>18</v>
      </c>
      <c r="S7" s="67" t="s">
        <v>17</v>
      </c>
      <c r="T7" s="67" t="s">
        <v>18</v>
      </c>
      <c r="U7" s="67" t="s">
        <v>17</v>
      </c>
      <c r="V7" s="67" t="s">
        <v>18</v>
      </c>
      <c r="W7" s="67" t="s">
        <v>17</v>
      </c>
      <c r="X7" s="67" t="s">
        <v>18</v>
      </c>
      <c r="Y7" s="67" t="s">
        <v>17</v>
      </c>
      <c r="Z7" s="67" t="s">
        <v>18</v>
      </c>
      <c r="AA7" s="67" t="s">
        <v>17</v>
      </c>
      <c r="AB7" s="67" t="s">
        <v>18</v>
      </c>
      <c r="AC7" s="67" t="s">
        <v>17</v>
      </c>
      <c r="AD7" s="67" t="s">
        <v>18</v>
      </c>
      <c r="AE7" s="68" t="s">
        <v>17</v>
      </c>
      <c r="AF7" s="69" t="s">
        <v>18</v>
      </c>
      <c r="AG7" s="83"/>
    </row>
    <row r="8" spans="1:33" ht="3" customHeight="1" thickBot="1" x14ac:dyDescent="0.35">
      <c r="A8" s="23"/>
      <c r="B8" s="24"/>
      <c r="C8" s="24"/>
      <c r="D8" s="16"/>
      <c r="E8" s="16"/>
      <c r="F8" s="16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4"/>
    </row>
    <row r="9" spans="1:33" ht="50.1" customHeight="1" x14ac:dyDescent="0.2">
      <c r="A9" s="48">
        <v>1</v>
      </c>
      <c r="B9" s="26" t="s">
        <v>49</v>
      </c>
      <c r="C9" s="26">
        <v>87</v>
      </c>
      <c r="D9" s="27" t="s">
        <v>32</v>
      </c>
      <c r="E9" s="28" t="s">
        <v>29</v>
      </c>
      <c r="F9" s="29" t="s">
        <v>66</v>
      </c>
      <c r="G9" s="48">
        <v>31</v>
      </c>
      <c r="H9" s="49">
        <v>16858</v>
      </c>
      <c r="I9" s="49">
        <v>30</v>
      </c>
      <c r="J9" s="49">
        <v>16962</v>
      </c>
      <c r="K9" s="49">
        <v>31</v>
      </c>
      <c r="L9" s="49">
        <v>16962</v>
      </c>
      <c r="M9" s="49">
        <v>31</v>
      </c>
      <c r="N9" s="49">
        <v>16962</v>
      </c>
      <c r="O9" s="49">
        <v>28</v>
      </c>
      <c r="P9" s="49">
        <v>16962</v>
      </c>
      <c r="Q9" s="49">
        <v>31</v>
      </c>
      <c r="R9" s="49">
        <v>16962</v>
      </c>
      <c r="S9" s="49">
        <v>30</v>
      </c>
      <c r="T9" s="49">
        <v>16962</v>
      </c>
      <c r="U9" s="49">
        <v>31</v>
      </c>
      <c r="V9" s="49">
        <v>16962</v>
      </c>
      <c r="W9" s="49">
        <v>30</v>
      </c>
      <c r="X9" s="49">
        <v>16962</v>
      </c>
      <c r="Y9" s="49">
        <v>31</v>
      </c>
      <c r="Z9" s="49">
        <v>16962</v>
      </c>
      <c r="AA9" s="49">
        <v>31</v>
      </c>
      <c r="AB9" s="49">
        <v>16962</v>
      </c>
      <c r="AC9" s="49">
        <v>30</v>
      </c>
      <c r="AD9" s="49">
        <v>16962</v>
      </c>
      <c r="AE9" s="49">
        <f t="shared" ref="AE9:AE27" si="0">AC9+AA9+Y9+W9+U9+S9+Q9+O9+M9+K9+I9+G9</f>
        <v>365</v>
      </c>
      <c r="AF9" s="49">
        <f>AD9+AB9+Z9+X9+V9+T9+R9+P9+N9+L9+J9+H9</f>
        <v>203440</v>
      </c>
      <c r="AG9" s="50">
        <f t="shared" ref="AG9" si="1">ROUND(AF9*8.33/100,)</f>
        <v>16947</v>
      </c>
    </row>
    <row r="10" spans="1:33" ht="50.1" customHeight="1" x14ac:dyDescent="0.2">
      <c r="A10" s="51">
        <v>2</v>
      </c>
      <c r="B10" s="30" t="s">
        <v>50</v>
      </c>
      <c r="C10" s="30">
        <v>83</v>
      </c>
      <c r="D10" s="31" t="s">
        <v>33</v>
      </c>
      <c r="E10" s="32" t="s">
        <v>29</v>
      </c>
      <c r="F10" s="33" t="s">
        <v>67</v>
      </c>
      <c r="G10" s="51">
        <v>31</v>
      </c>
      <c r="H10" s="52">
        <v>16858</v>
      </c>
      <c r="I10" s="52">
        <v>30</v>
      </c>
      <c r="J10" s="52">
        <v>16962</v>
      </c>
      <c r="K10" s="52">
        <v>31</v>
      </c>
      <c r="L10" s="52">
        <v>16962</v>
      </c>
      <c r="M10" s="52">
        <v>31</v>
      </c>
      <c r="N10" s="52">
        <v>16962</v>
      </c>
      <c r="O10" s="52">
        <v>28</v>
      </c>
      <c r="P10" s="52">
        <v>16962</v>
      </c>
      <c r="Q10" s="52">
        <v>31</v>
      </c>
      <c r="R10" s="52">
        <v>16962</v>
      </c>
      <c r="S10" s="52">
        <v>30</v>
      </c>
      <c r="T10" s="52">
        <v>16962</v>
      </c>
      <c r="U10" s="52">
        <v>31</v>
      </c>
      <c r="V10" s="52">
        <v>16962</v>
      </c>
      <c r="W10" s="52">
        <v>30</v>
      </c>
      <c r="X10" s="52">
        <v>16962</v>
      </c>
      <c r="Y10" s="52">
        <v>29</v>
      </c>
      <c r="Z10" s="52">
        <v>15868</v>
      </c>
      <c r="AA10" s="52">
        <v>31</v>
      </c>
      <c r="AB10" s="52">
        <v>16962</v>
      </c>
      <c r="AC10" s="52">
        <v>30</v>
      </c>
      <c r="AD10" s="52">
        <v>16962</v>
      </c>
      <c r="AE10" s="52">
        <f t="shared" si="0"/>
        <v>363</v>
      </c>
      <c r="AF10" s="52">
        <f t="shared" ref="AF10:AF27" si="2">AD10+AB10+Z10+X10+V10+T10+R10+P10+N10+L10+J10+H10</f>
        <v>202346</v>
      </c>
      <c r="AG10" s="53">
        <f t="shared" ref="AG10:AG27" si="3">ROUND(AF10*8.33/100,)</f>
        <v>16855</v>
      </c>
    </row>
    <row r="11" spans="1:33" ht="50.1" customHeight="1" x14ac:dyDescent="0.2">
      <c r="A11" s="51">
        <v>3</v>
      </c>
      <c r="B11" s="30" t="s">
        <v>51</v>
      </c>
      <c r="C11" s="30">
        <v>88</v>
      </c>
      <c r="D11" s="31" t="s">
        <v>34</v>
      </c>
      <c r="E11" s="32" t="s">
        <v>24</v>
      </c>
      <c r="F11" s="33" t="s">
        <v>68</v>
      </c>
      <c r="G11" s="51">
        <v>31</v>
      </c>
      <c r="H11" s="52">
        <v>16858</v>
      </c>
      <c r="I11" s="52">
        <v>30</v>
      </c>
      <c r="J11" s="52">
        <v>16962</v>
      </c>
      <c r="K11" s="52">
        <v>31</v>
      </c>
      <c r="L11" s="52">
        <v>16962</v>
      </c>
      <c r="M11" s="52">
        <v>31</v>
      </c>
      <c r="N11" s="52">
        <v>16962</v>
      </c>
      <c r="O11" s="52">
        <v>28</v>
      </c>
      <c r="P11" s="52">
        <v>16962</v>
      </c>
      <c r="Q11" s="52">
        <v>31</v>
      </c>
      <c r="R11" s="52">
        <v>16962</v>
      </c>
      <c r="S11" s="52">
        <v>30</v>
      </c>
      <c r="T11" s="52">
        <v>16962</v>
      </c>
      <c r="U11" s="52">
        <v>31</v>
      </c>
      <c r="V11" s="52">
        <v>16962</v>
      </c>
      <c r="W11" s="52">
        <v>30</v>
      </c>
      <c r="X11" s="52">
        <v>16962</v>
      </c>
      <c r="Y11" s="52">
        <v>14</v>
      </c>
      <c r="Z11" s="52">
        <v>7660</v>
      </c>
      <c r="AA11" s="52">
        <v>31</v>
      </c>
      <c r="AB11" s="52">
        <v>16962</v>
      </c>
      <c r="AC11" s="52">
        <v>30</v>
      </c>
      <c r="AD11" s="52">
        <v>16962</v>
      </c>
      <c r="AE11" s="52">
        <f t="shared" si="0"/>
        <v>348</v>
      </c>
      <c r="AF11" s="52">
        <f t="shared" si="2"/>
        <v>194138</v>
      </c>
      <c r="AG11" s="53">
        <f t="shared" si="3"/>
        <v>16172</v>
      </c>
    </row>
    <row r="12" spans="1:33" ht="50.1" customHeight="1" x14ac:dyDescent="0.2">
      <c r="A12" s="51">
        <v>4</v>
      </c>
      <c r="B12" s="30" t="s">
        <v>52</v>
      </c>
      <c r="C12" s="30">
        <v>53</v>
      </c>
      <c r="D12" s="31" t="s">
        <v>35</v>
      </c>
      <c r="E12" s="32" t="s">
        <v>23</v>
      </c>
      <c r="F12" s="33" t="s">
        <v>69</v>
      </c>
      <c r="G12" s="51">
        <v>31</v>
      </c>
      <c r="H12" s="52">
        <v>13896</v>
      </c>
      <c r="I12" s="52">
        <v>25</v>
      </c>
      <c r="J12" s="52">
        <v>11667</v>
      </c>
      <c r="K12" s="52">
        <v>31</v>
      </c>
      <c r="L12" s="52">
        <v>14000</v>
      </c>
      <c r="M12" s="52">
        <v>31</v>
      </c>
      <c r="N12" s="52">
        <v>14000</v>
      </c>
      <c r="O12" s="52">
        <v>28</v>
      </c>
      <c r="P12" s="52">
        <v>14000</v>
      </c>
      <c r="Q12" s="52">
        <v>27</v>
      </c>
      <c r="R12" s="52">
        <v>12194</v>
      </c>
      <c r="S12" s="52">
        <v>30</v>
      </c>
      <c r="T12" s="52">
        <v>14000</v>
      </c>
      <c r="U12" s="52">
        <v>28</v>
      </c>
      <c r="V12" s="52">
        <v>12645</v>
      </c>
      <c r="W12" s="52">
        <v>29</v>
      </c>
      <c r="X12" s="52">
        <v>13533</v>
      </c>
      <c r="Y12" s="52">
        <v>22</v>
      </c>
      <c r="Z12" s="52">
        <v>9935</v>
      </c>
      <c r="AA12" s="52">
        <v>31</v>
      </c>
      <c r="AB12" s="52">
        <v>14000</v>
      </c>
      <c r="AC12" s="52">
        <v>30</v>
      </c>
      <c r="AD12" s="52">
        <v>14000</v>
      </c>
      <c r="AE12" s="52">
        <f t="shared" si="0"/>
        <v>343</v>
      </c>
      <c r="AF12" s="52">
        <f t="shared" si="2"/>
        <v>157870</v>
      </c>
      <c r="AG12" s="53">
        <f t="shared" si="3"/>
        <v>13151</v>
      </c>
    </row>
    <row r="13" spans="1:33" ht="50.1" customHeight="1" x14ac:dyDescent="0.2">
      <c r="A13" s="51">
        <v>5</v>
      </c>
      <c r="B13" s="30" t="s">
        <v>53</v>
      </c>
      <c r="C13" s="30">
        <v>82</v>
      </c>
      <c r="D13" s="34" t="s">
        <v>36</v>
      </c>
      <c r="E13" s="32" t="s">
        <v>23</v>
      </c>
      <c r="F13" s="33" t="s">
        <v>70</v>
      </c>
      <c r="G13" s="51">
        <v>31</v>
      </c>
      <c r="H13" s="54">
        <v>13896</v>
      </c>
      <c r="I13" s="52">
        <v>30</v>
      </c>
      <c r="J13" s="52">
        <v>14000</v>
      </c>
      <c r="K13" s="52">
        <v>30</v>
      </c>
      <c r="L13" s="52">
        <v>13548</v>
      </c>
      <c r="M13" s="52">
        <v>31</v>
      </c>
      <c r="N13" s="52">
        <v>14000</v>
      </c>
      <c r="O13" s="52">
        <v>26</v>
      </c>
      <c r="P13" s="52">
        <v>13000</v>
      </c>
      <c r="Q13" s="52">
        <v>31</v>
      </c>
      <c r="R13" s="52">
        <v>14000</v>
      </c>
      <c r="S13" s="52">
        <v>30</v>
      </c>
      <c r="T13" s="52">
        <v>14000</v>
      </c>
      <c r="U13" s="52">
        <v>31</v>
      </c>
      <c r="V13" s="52">
        <v>14000</v>
      </c>
      <c r="W13" s="52">
        <v>30</v>
      </c>
      <c r="X13" s="52">
        <v>14000</v>
      </c>
      <c r="Y13" s="52">
        <v>27</v>
      </c>
      <c r="Z13" s="52">
        <v>12194</v>
      </c>
      <c r="AA13" s="52">
        <v>31</v>
      </c>
      <c r="AB13" s="52">
        <v>14000</v>
      </c>
      <c r="AC13" s="52">
        <v>30</v>
      </c>
      <c r="AD13" s="52">
        <v>14000</v>
      </c>
      <c r="AE13" s="52">
        <f t="shared" si="0"/>
        <v>358</v>
      </c>
      <c r="AF13" s="52">
        <f t="shared" si="2"/>
        <v>164638</v>
      </c>
      <c r="AG13" s="53">
        <f t="shared" si="3"/>
        <v>13714</v>
      </c>
    </row>
    <row r="14" spans="1:33" ht="50.1" customHeight="1" x14ac:dyDescent="0.2">
      <c r="A14" s="51">
        <v>6</v>
      </c>
      <c r="B14" s="30" t="s">
        <v>54</v>
      </c>
      <c r="C14" s="30">
        <v>64</v>
      </c>
      <c r="D14" s="31" t="s">
        <v>37</v>
      </c>
      <c r="E14" s="32" t="s">
        <v>23</v>
      </c>
      <c r="F14" s="33" t="s">
        <v>71</v>
      </c>
      <c r="G14" s="51">
        <v>31</v>
      </c>
      <c r="H14" s="52">
        <v>13896</v>
      </c>
      <c r="I14" s="52">
        <v>30</v>
      </c>
      <c r="J14" s="52">
        <v>14000</v>
      </c>
      <c r="K14" s="52">
        <v>31</v>
      </c>
      <c r="L14" s="52">
        <v>14000</v>
      </c>
      <c r="M14" s="52">
        <v>31</v>
      </c>
      <c r="N14" s="52">
        <v>14000</v>
      </c>
      <c r="O14" s="52">
        <v>28</v>
      </c>
      <c r="P14" s="52">
        <v>14000</v>
      </c>
      <c r="Q14" s="52">
        <v>31</v>
      </c>
      <c r="R14" s="52">
        <v>14000</v>
      </c>
      <c r="S14" s="52">
        <v>30</v>
      </c>
      <c r="T14" s="52">
        <v>14000</v>
      </c>
      <c r="U14" s="52">
        <v>26</v>
      </c>
      <c r="V14" s="52">
        <v>11742</v>
      </c>
      <c r="W14" s="52">
        <v>30</v>
      </c>
      <c r="X14" s="52">
        <v>14000</v>
      </c>
      <c r="Y14" s="52">
        <v>31</v>
      </c>
      <c r="Z14" s="52">
        <v>14000</v>
      </c>
      <c r="AA14" s="52">
        <v>31</v>
      </c>
      <c r="AB14" s="52">
        <v>14000</v>
      </c>
      <c r="AC14" s="52">
        <v>30</v>
      </c>
      <c r="AD14" s="52">
        <v>14000</v>
      </c>
      <c r="AE14" s="52">
        <f t="shared" si="0"/>
        <v>360</v>
      </c>
      <c r="AF14" s="52">
        <f t="shared" si="2"/>
        <v>165638</v>
      </c>
      <c r="AG14" s="53">
        <f t="shared" si="3"/>
        <v>13798</v>
      </c>
    </row>
    <row r="15" spans="1:33" ht="50.1" customHeight="1" x14ac:dyDescent="0.2">
      <c r="A15" s="51">
        <v>7</v>
      </c>
      <c r="B15" s="30" t="s">
        <v>55</v>
      </c>
      <c r="C15" s="30">
        <v>117</v>
      </c>
      <c r="D15" s="31" t="s">
        <v>38</v>
      </c>
      <c r="E15" s="32" t="s">
        <v>24</v>
      </c>
      <c r="F15" s="33" t="s">
        <v>72</v>
      </c>
      <c r="G15" s="51">
        <v>26</v>
      </c>
      <c r="H15" s="52">
        <v>12829</v>
      </c>
      <c r="I15" s="52">
        <v>28</v>
      </c>
      <c r="J15" s="52">
        <v>14373</v>
      </c>
      <c r="K15" s="52">
        <v>31</v>
      </c>
      <c r="L15" s="52">
        <v>15400</v>
      </c>
      <c r="M15" s="52">
        <v>31</v>
      </c>
      <c r="N15" s="52">
        <v>15400</v>
      </c>
      <c r="O15" s="52">
        <v>28</v>
      </c>
      <c r="P15" s="52">
        <v>15400</v>
      </c>
      <c r="Q15" s="52">
        <v>31</v>
      </c>
      <c r="R15" s="52">
        <v>15400</v>
      </c>
      <c r="S15" s="52">
        <v>30</v>
      </c>
      <c r="T15" s="52">
        <v>15400</v>
      </c>
      <c r="U15" s="52">
        <v>31</v>
      </c>
      <c r="V15" s="52">
        <v>15400</v>
      </c>
      <c r="W15" s="52">
        <v>30</v>
      </c>
      <c r="X15" s="52">
        <v>15400</v>
      </c>
      <c r="Y15" s="52">
        <v>31</v>
      </c>
      <c r="Z15" s="52">
        <v>15400</v>
      </c>
      <c r="AA15" s="52">
        <v>31</v>
      </c>
      <c r="AB15" s="52">
        <v>15400</v>
      </c>
      <c r="AC15" s="52">
        <v>30</v>
      </c>
      <c r="AD15" s="52">
        <v>15400</v>
      </c>
      <c r="AE15" s="52">
        <f t="shared" si="0"/>
        <v>358</v>
      </c>
      <c r="AF15" s="52">
        <f t="shared" si="2"/>
        <v>181202</v>
      </c>
      <c r="AG15" s="53">
        <f t="shared" si="3"/>
        <v>15094</v>
      </c>
    </row>
    <row r="16" spans="1:33" ht="50.1" customHeight="1" x14ac:dyDescent="0.2">
      <c r="A16" s="51">
        <v>8</v>
      </c>
      <c r="B16" s="30" t="s">
        <v>56</v>
      </c>
      <c r="C16" s="30">
        <v>163</v>
      </c>
      <c r="D16" s="31" t="s">
        <v>39</v>
      </c>
      <c r="E16" s="32" t="s">
        <v>23</v>
      </c>
      <c r="F16" s="33" t="s">
        <v>73</v>
      </c>
      <c r="G16" s="51">
        <v>31</v>
      </c>
      <c r="H16" s="52">
        <v>13896</v>
      </c>
      <c r="I16" s="52">
        <v>30</v>
      </c>
      <c r="J16" s="52">
        <v>14000</v>
      </c>
      <c r="K16" s="52">
        <v>31</v>
      </c>
      <c r="L16" s="52">
        <v>14000</v>
      </c>
      <c r="M16" s="52">
        <v>31</v>
      </c>
      <c r="N16" s="52">
        <v>14000</v>
      </c>
      <c r="O16" s="52">
        <v>28</v>
      </c>
      <c r="P16" s="52">
        <v>14000</v>
      </c>
      <c r="Q16" s="52">
        <v>31</v>
      </c>
      <c r="R16" s="52">
        <v>14000</v>
      </c>
      <c r="S16" s="52">
        <v>30</v>
      </c>
      <c r="T16" s="52">
        <v>14000</v>
      </c>
      <c r="U16" s="52">
        <v>31</v>
      </c>
      <c r="V16" s="52">
        <v>14000</v>
      </c>
      <c r="W16" s="52">
        <v>30</v>
      </c>
      <c r="X16" s="52">
        <v>14000</v>
      </c>
      <c r="Y16" s="52">
        <v>31</v>
      </c>
      <c r="Z16" s="52">
        <v>14000</v>
      </c>
      <c r="AA16" s="52">
        <v>31</v>
      </c>
      <c r="AB16" s="52">
        <v>14000</v>
      </c>
      <c r="AC16" s="52">
        <v>30</v>
      </c>
      <c r="AD16" s="52">
        <v>14000</v>
      </c>
      <c r="AE16" s="52">
        <f t="shared" si="0"/>
        <v>365</v>
      </c>
      <c r="AF16" s="52">
        <f t="shared" si="2"/>
        <v>167896</v>
      </c>
      <c r="AG16" s="53">
        <f t="shared" si="3"/>
        <v>13986</v>
      </c>
    </row>
    <row r="17" spans="1:33" ht="50.1" customHeight="1" x14ac:dyDescent="0.2">
      <c r="A17" s="51">
        <v>9</v>
      </c>
      <c r="B17" s="30" t="s">
        <v>57</v>
      </c>
      <c r="C17" s="30">
        <v>92</v>
      </c>
      <c r="D17" s="31" t="s">
        <v>40</v>
      </c>
      <c r="E17" s="32" t="s">
        <v>65</v>
      </c>
      <c r="F17" s="33" t="s">
        <v>74</v>
      </c>
      <c r="G17" s="51">
        <v>31</v>
      </c>
      <c r="H17" s="52">
        <v>16858</v>
      </c>
      <c r="I17" s="52">
        <v>30</v>
      </c>
      <c r="J17" s="52">
        <v>16962</v>
      </c>
      <c r="K17" s="52">
        <v>31</v>
      </c>
      <c r="L17" s="52">
        <v>16962</v>
      </c>
      <c r="M17" s="52">
        <v>31</v>
      </c>
      <c r="N17" s="52">
        <v>16962</v>
      </c>
      <c r="O17" s="52">
        <v>28</v>
      </c>
      <c r="P17" s="52">
        <v>16962</v>
      </c>
      <c r="Q17" s="52">
        <v>31</v>
      </c>
      <c r="R17" s="52">
        <v>16962</v>
      </c>
      <c r="S17" s="52">
        <v>30</v>
      </c>
      <c r="T17" s="52">
        <v>16962</v>
      </c>
      <c r="U17" s="52">
        <v>31</v>
      </c>
      <c r="V17" s="52">
        <v>16962</v>
      </c>
      <c r="W17" s="52">
        <v>30</v>
      </c>
      <c r="X17" s="52">
        <v>16962</v>
      </c>
      <c r="Y17" s="52">
        <v>31</v>
      </c>
      <c r="Z17" s="52">
        <v>16962</v>
      </c>
      <c r="AA17" s="52">
        <v>31</v>
      </c>
      <c r="AB17" s="52">
        <v>16962</v>
      </c>
      <c r="AC17" s="52">
        <v>30</v>
      </c>
      <c r="AD17" s="52">
        <v>16962</v>
      </c>
      <c r="AE17" s="52">
        <f t="shared" si="0"/>
        <v>365</v>
      </c>
      <c r="AF17" s="52">
        <f t="shared" si="2"/>
        <v>203440</v>
      </c>
      <c r="AG17" s="53">
        <f t="shared" si="3"/>
        <v>16947</v>
      </c>
    </row>
    <row r="18" spans="1:33" ht="50.1" customHeight="1" x14ac:dyDescent="0.2">
      <c r="A18" s="51">
        <v>10</v>
      </c>
      <c r="B18" s="30" t="s">
        <v>58</v>
      </c>
      <c r="C18" s="30">
        <v>44</v>
      </c>
      <c r="D18" s="31" t="s">
        <v>41</v>
      </c>
      <c r="E18" s="32" t="s">
        <v>29</v>
      </c>
      <c r="F18" s="33" t="s">
        <v>75</v>
      </c>
      <c r="G18" s="51">
        <v>31</v>
      </c>
      <c r="H18" s="52">
        <v>16858</v>
      </c>
      <c r="I18" s="52">
        <v>30</v>
      </c>
      <c r="J18" s="52">
        <v>16962</v>
      </c>
      <c r="K18" s="52">
        <v>31</v>
      </c>
      <c r="L18" s="52">
        <v>16962</v>
      </c>
      <c r="M18" s="52">
        <v>31</v>
      </c>
      <c r="N18" s="52">
        <v>16962</v>
      </c>
      <c r="O18" s="52">
        <v>28</v>
      </c>
      <c r="P18" s="52">
        <v>16962</v>
      </c>
      <c r="Q18" s="52">
        <v>31</v>
      </c>
      <c r="R18" s="52">
        <v>16962</v>
      </c>
      <c r="S18" s="52">
        <v>30</v>
      </c>
      <c r="T18" s="52">
        <v>16962</v>
      </c>
      <c r="U18" s="52">
        <v>31</v>
      </c>
      <c r="V18" s="52">
        <v>16962</v>
      </c>
      <c r="W18" s="52">
        <v>30</v>
      </c>
      <c r="X18" s="52">
        <v>16962</v>
      </c>
      <c r="Y18" s="52">
        <v>31</v>
      </c>
      <c r="Z18" s="52">
        <v>16962</v>
      </c>
      <c r="AA18" s="52">
        <v>31</v>
      </c>
      <c r="AB18" s="52">
        <v>16962</v>
      </c>
      <c r="AC18" s="52">
        <v>30</v>
      </c>
      <c r="AD18" s="52">
        <v>16962</v>
      </c>
      <c r="AE18" s="52">
        <f t="shared" si="0"/>
        <v>365</v>
      </c>
      <c r="AF18" s="52">
        <f t="shared" si="2"/>
        <v>203440</v>
      </c>
      <c r="AG18" s="53">
        <f t="shared" si="3"/>
        <v>16947</v>
      </c>
    </row>
    <row r="19" spans="1:33" ht="50.1" customHeight="1" x14ac:dyDescent="0.2">
      <c r="A19" s="51">
        <v>11</v>
      </c>
      <c r="B19" s="30" t="s">
        <v>59</v>
      </c>
      <c r="C19" s="30">
        <v>58</v>
      </c>
      <c r="D19" s="31" t="s">
        <v>42</v>
      </c>
      <c r="E19" s="32" t="s">
        <v>24</v>
      </c>
      <c r="F19" s="33" t="s">
        <v>76</v>
      </c>
      <c r="G19" s="51">
        <v>31</v>
      </c>
      <c r="H19" s="52">
        <v>16858</v>
      </c>
      <c r="I19" s="52">
        <v>30</v>
      </c>
      <c r="J19" s="52">
        <v>16962</v>
      </c>
      <c r="K19" s="52">
        <v>31</v>
      </c>
      <c r="L19" s="52">
        <v>16962</v>
      </c>
      <c r="M19" s="52">
        <v>31</v>
      </c>
      <c r="N19" s="52">
        <v>16962</v>
      </c>
      <c r="O19" s="52">
        <v>28</v>
      </c>
      <c r="P19" s="52">
        <v>16962</v>
      </c>
      <c r="Q19" s="52">
        <v>31</v>
      </c>
      <c r="R19" s="52">
        <v>16962</v>
      </c>
      <c r="S19" s="52">
        <v>30</v>
      </c>
      <c r="T19" s="52">
        <v>16962</v>
      </c>
      <c r="U19" s="52">
        <v>31</v>
      </c>
      <c r="V19" s="52">
        <v>16962</v>
      </c>
      <c r="W19" s="52">
        <v>30</v>
      </c>
      <c r="X19" s="52">
        <v>16962</v>
      </c>
      <c r="Y19" s="52">
        <v>31</v>
      </c>
      <c r="Z19" s="52">
        <v>16962</v>
      </c>
      <c r="AA19" s="52">
        <v>31</v>
      </c>
      <c r="AB19" s="52">
        <v>16962</v>
      </c>
      <c r="AC19" s="52">
        <v>30</v>
      </c>
      <c r="AD19" s="52">
        <v>16962</v>
      </c>
      <c r="AE19" s="52">
        <f t="shared" si="0"/>
        <v>365</v>
      </c>
      <c r="AF19" s="52">
        <f t="shared" si="2"/>
        <v>203440</v>
      </c>
      <c r="AG19" s="53">
        <f t="shared" si="3"/>
        <v>16947</v>
      </c>
    </row>
    <row r="20" spans="1:33" ht="50.1" customHeight="1" x14ac:dyDescent="0.2">
      <c r="A20" s="51">
        <v>12</v>
      </c>
      <c r="B20" s="30" t="s">
        <v>60</v>
      </c>
      <c r="C20" s="30">
        <v>62</v>
      </c>
      <c r="D20" s="31" t="s">
        <v>43</v>
      </c>
      <c r="E20" s="32" t="s">
        <v>23</v>
      </c>
      <c r="F20" s="33" t="s">
        <v>77</v>
      </c>
      <c r="G20" s="55">
        <v>18</v>
      </c>
      <c r="H20" s="56">
        <v>8069</v>
      </c>
      <c r="I20" s="52">
        <v>30</v>
      </c>
      <c r="J20" s="52">
        <v>14000</v>
      </c>
      <c r="K20" s="52">
        <v>31</v>
      </c>
      <c r="L20" s="52">
        <v>14000</v>
      </c>
      <c r="M20" s="52">
        <v>31</v>
      </c>
      <c r="N20" s="52">
        <v>14000</v>
      </c>
      <c r="O20" s="52">
        <v>28</v>
      </c>
      <c r="P20" s="52">
        <v>14000</v>
      </c>
      <c r="Q20" s="52">
        <v>31</v>
      </c>
      <c r="R20" s="52">
        <v>14000</v>
      </c>
      <c r="S20" s="52">
        <v>30</v>
      </c>
      <c r="T20" s="52">
        <v>14000</v>
      </c>
      <c r="U20" s="52">
        <v>31</v>
      </c>
      <c r="V20" s="52">
        <v>14000</v>
      </c>
      <c r="W20" s="52">
        <v>30</v>
      </c>
      <c r="X20" s="52">
        <v>14000</v>
      </c>
      <c r="Y20" s="52">
        <v>31</v>
      </c>
      <c r="Z20" s="52">
        <v>14000</v>
      </c>
      <c r="AA20" s="52">
        <v>31</v>
      </c>
      <c r="AB20" s="52">
        <v>14000</v>
      </c>
      <c r="AC20" s="52">
        <v>30</v>
      </c>
      <c r="AD20" s="52">
        <v>14000</v>
      </c>
      <c r="AE20" s="52">
        <f t="shared" si="0"/>
        <v>352</v>
      </c>
      <c r="AF20" s="52">
        <f t="shared" si="2"/>
        <v>162069</v>
      </c>
      <c r="AG20" s="53">
        <f t="shared" si="3"/>
        <v>13500</v>
      </c>
    </row>
    <row r="21" spans="1:33" ht="50.1" customHeight="1" x14ac:dyDescent="0.2">
      <c r="A21" s="51">
        <v>13</v>
      </c>
      <c r="B21" s="30" t="s">
        <v>30</v>
      </c>
      <c r="C21" s="30">
        <v>10535</v>
      </c>
      <c r="D21" s="31" t="s">
        <v>44</v>
      </c>
      <c r="E21" s="32" t="s">
        <v>29</v>
      </c>
      <c r="F21" s="35" t="s">
        <v>78</v>
      </c>
      <c r="G21" s="51">
        <v>0</v>
      </c>
      <c r="H21" s="52">
        <v>0</v>
      </c>
      <c r="I21" s="52">
        <v>30</v>
      </c>
      <c r="J21" s="52">
        <v>15400</v>
      </c>
      <c r="K21" s="52">
        <v>31</v>
      </c>
      <c r="L21" s="52">
        <v>15400</v>
      </c>
      <c r="M21" s="52">
        <v>31</v>
      </c>
      <c r="N21" s="52">
        <v>15400</v>
      </c>
      <c r="O21" s="52">
        <v>28</v>
      </c>
      <c r="P21" s="52">
        <v>15400</v>
      </c>
      <c r="Q21" s="52">
        <v>31</v>
      </c>
      <c r="R21" s="52">
        <v>15400</v>
      </c>
      <c r="S21" s="52">
        <v>30</v>
      </c>
      <c r="T21" s="52">
        <v>15400</v>
      </c>
      <c r="U21" s="52">
        <v>31</v>
      </c>
      <c r="V21" s="52">
        <v>15400</v>
      </c>
      <c r="W21" s="52">
        <v>30</v>
      </c>
      <c r="X21" s="52">
        <v>15400</v>
      </c>
      <c r="Y21" s="52">
        <v>31</v>
      </c>
      <c r="Z21" s="52">
        <v>15400</v>
      </c>
      <c r="AA21" s="52">
        <v>31</v>
      </c>
      <c r="AB21" s="52">
        <v>15400</v>
      </c>
      <c r="AC21" s="52">
        <v>30</v>
      </c>
      <c r="AD21" s="52">
        <v>15400</v>
      </c>
      <c r="AE21" s="52">
        <f t="shared" si="0"/>
        <v>334</v>
      </c>
      <c r="AF21" s="52">
        <f t="shared" si="2"/>
        <v>169400</v>
      </c>
      <c r="AG21" s="53">
        <f t="shared" si="3"/>
        <v>14111</v>
      </c>
    </row>
    <row r="22" spans="1:33" ht="50.1" customHeight="1" x14ac:dyDescent="0.2">
      <c r="A22" s="51">
        <v>14</v>
      </c>
      <c r="B22" s="30" t="s">
        <v>61</v>
      </c>
      <c r="C22" s="30">
        <v>10544</v>
      </c>
      <c r="D22" s="31" t="s">
        <v>45</v>
      </c>
      <c r="E22" s="32" t="s">
        <v>24</v>
      </c>
      <c r="F22" s="33" t="s">
        <v>79</v>
      </c>
      <c r="G22" s="55">
        <v>31</v>
      </c>
      <c r="H22" s="56">
        <v>15296</v>
      </c>
      <c r="I22" s="52">
        <v>30</v>
      </c>
      <c r="J22" s="52">
        <v>15400</v>
      </c>
      <c r="K22" s="52">
        <v>31</v>
      </c>
      <c r="L22" s="52">
        <v>15400</v>
      </c>
      <c r="M22" s="52">
        <v>31</v>
      </c>
      <c r="N22" s="52">
        <v>15400</v>
      </c>
      <c r="O22" s="52">
        <v>28</v>
      </c>
      <c r="P22" s="52">
        <v>15400</v>
      </c>
      <c r="Q22" s="52">
        <v>31</v>
      </c>
      <c r="R22" s="52">
        <v>15400</v>
      </c>
      <c r="S22" s="52">
        <v>30</v>
      </c>
      <c r="T22" s="52">
        <v>15400</v>
      </c>
      <c r="U22" s="52">
        <v>31</v>
      </c>
      <c r="V22" s="52">
        <v>15400</v>
      </c>
      <c r="W22" s="52">
        <v>30</v>
      </c>
      <c r="X22" s="52">
        <v>15400</v>
      </c>
      <c r="Y22" s="52">
        <v>31</v>
      </c>
      <c r="Z22" s="52">
        <v>15400</v>
      </c>
      <c r="AA22" s="52">
        <v>31</v>
      </c>
      <c r="AB22" s="52">
        <v>15400</v>
      </c>
      <c r="AC22" s="52">
        <v>30</v>
      </c>
      <c r="AD22" s="52">
        <v>15400</v>
      </c>
      <c r="AE22" s="52">
        <f t="shared" si="0"/>
        <v>365</v>
      </c>
      <c r="AF22" s="52">
        <f t="shared" si="2"/>
        <v>184696</v>
      </c>
      <c r="AG22" s="53">
        <f t="shared" si="3"/>
        <v>15385</v>
      </c>
    </row>
    <row r="23" spans="1:33" ht="50.1" customHeight="1" x14ac:dyDescent="0.2">
      <c r="A23" s="51">
        <v>15</v>
      </c>
      <c r="B23" s="30" t="s">
        <v>62</v>
      </c>
      <c r="C23" s="30">
        <v>489</v>
      </c>
      <c r="D23" s="36" t="s">
        <v>46</v>
      </c>
      <c r="E23" s="32" t="s">
        <v>29</v>
      </c>
      <c r="F23" s="33" t="s">
        <v>80</v>
      </c>
      <c r="G23" s="55">
        <v>31</v>
      </c>
      <c r="H23" s="56">
        <v>15296</v>
      </c>
      <c r="I23" s="52">
        <v>30</v>
      </c>
      <c r="J23" s="52">
        <v>15400</v>
      </c>
      <c r="K23" s="52">
        <v>31</v>
      </c>
      <c r="L23" s="52">
        <v>15400</v>
      </c>
      <c r="M23" s="52">
        <v>31</v>
      </c>
      <c r="N23" s="52">
        <v>15400</v>
      </c>
      <c r="O23" s="52">
        <v>28</v>
      </c>
      <c r="P23" s="52">
        <v>15400</v>
      </c>
      <c r="Q23" s="52">
        <v>31</v>
      </c>
      <c r="R23" s="52">
        <v>15400</v>
      </c>
      <c r="S23" s="52">
        <v>30</v>
      </c>
      <c r="T23" s="52">
        <v>15400</v>
      </c>
      <c r="U23" s="52">
        <v>31</v>
      </c>
      <c r="V23" s="52">
        <v>15400</v>
      </c>
      <c r="W23" s="52">
        <v>30</v>
      </c>
      <c r="X23" s="52">
        <v>15400</v>
      </c>
      <c r="Y23" s="52">
        <v>31</v>
      </c>
      <c r="Z23" s="52">
        <v>15400</v>
      </c>
      <c r="AA23" s="52">
        <v>31</v>
      </c>
      <c r="AB23" s="52">
        <v>15400</v>
      </c>
      <c r="AC23" s="52">
        <v>30</v>
      </c>
      <c r="AD23" s="52">
        <v>15400</v>
      </c>
      <c r="AE23" s="52">
        <f t="shared" si="0"/>
        <v>365</v>
      </c>
      <c r="AF23" s="52">
        <f t="shared" si="2"/>
        <v>184696</v>
      </c>
      <c r="AG23" s="53">
        <f t="shared" si="3"/>
        <v>15385</v>
      </c>
    </row>
    <row r="24" spans="1:33" ht="50.1" customHeight="1" x14ac:dyDescent="0.2">
      <c r="A24" s="51">
        <v>16</v>
      </c>
      <c r="B24" s="30" t="s">
        <v>63</v>
      </c>
      <c r="C24" s="30">
        <v>10539</v>
      </c>
      <c r="D24" s="31" t="s">
        <v>47</v>
      </c>
      <c r="E24" s="32" t="s">
        <v>24</v>
      </c>
      <c r="F24" s="33" t="s">
        <v>81</v>
      </c>
      <c r="G24" s="55">
        <v>31</v>
      </c>
      <c r="H24" s="56">
        <v>15296</v>
      </c>
      <c r="I24" s="57">
        <v>30</v>
      </c>
      <c r="J24" s="57">
        <v>15400</v>
      </c>
      <c r="K24" s="57">
        <v>31</v>
      </c>
      <c r="L24" s="57">
        <v>15400</v>
      </c>
      <c r="M24" s="52">
        <v>31</v>
      </c>
      <c r="N24" s="52">
        <v>15400</v>
      </c>
      <c r="O24" s="52">
        <v>28</v>
      </c>
      <c r="P24" s="52">
        <v>15400</v>
      </c>
      <c r="Q24" s="52">
        <v>31</v>
      </c>
      <c r="R24" s="52">
        <v>15400</v>
      </c>
      <c r="S24" s="52">
        <v>30</v>
      </c>
      <c r="T24" s="52">
        <v>15400</v>
      </c>
      <c r="U24" s="52">
        <v>31</v>
      </c>
      <c r="V24" s="52">
        <v>15400</v>
      </c>
      <c r="W24" s="52">
        <v>30</v>
      </c>
      <c r="X24" s="52">
        <v>15400</v>
      </c>
      <c r="Y24" s="52">
        <v>31</v>
      </c>
      <c r="Z24" s="52">
        <v>15400</v>
      </c>
      <c r="AA24" s="52">
        <v>31</v>
      </c>
      <c r="AB24" s="52">
        <v>15400</v>
      </c>
      <c r="AC24" s="52">
        <v>30</v>
      </c>
      <c r="AD24" s="52">
        <v>15400</v>
      </c>
      <c r="AE24" s="52">
        <f t="shared" si="0"/>
        <v>365</v>
      </c>
      <c r="AF24" s="52">
        <f t="shared" si="2"/>
        <v>184696</v>
      </c>
      <c r="AG24" s="53">
        <f t="shared" si="3"/>
        <v>15385</v>
      </c>
    </row>
    <row r="25" spans="1:33" ht="50.1" customHeight="1" x14ac:dyDescent="0.2">
      <c r="A25" s="51">
        <v>17</v>
      </c>
      <c r="B25" s="30" t="s">
        <v>64</v>
      </c>
      <c r="C25" s="30">
        <v>438</v>
      </c>
      <c r="D25" s="25" t="s">
        <v>48</v>
      </c>
      <c r="E25" s="32" t="s">
        <v>24</v>
      </c>
      <c r="F25" s="37" t="s">
        <v>82</v>
      </c>
      <c r="G25" s="51">
        <v>0</v>
      </c>
      <c r="H25" s="52">
        <v>0</v>
      </c>
      <c r="I25" s="54">
        <v>0</v>
      </c>
      <c r="J25" s="52">
        <v>0</v>
      </c>
      <c r="K25" s="54">
        <v>0</v>
      </c>
      <c r="L25" s="52">
        <v>0</v>
      </c>
      <c r="M25" s="54">
        <v>0</v>
      </c>
      <c r="N25" s="52">
        <v>0</v>
      </c>
      <c r="O25" s="54">
        <v>0</v>
      </c>
      <c r="P25" s="52">
        <v>0</v>
      </c>
      <c r="Q25" s="54">
        <v>0</v>
      </c>
      <c r="R25" s="52">
        <v>0</v>
      </c>
      <c r="S25" s="54">
        <v>0</v>
      </c>
      <c r="T25" s="52">
        <v>0</v>
      </c>
      <c r="U25" s="54">
        <v>0</v>
      </c>
      <c r="V25" s="52">
        <v>0</v>
      </c>
      <c r="W25" s="54">
        <v>0</v>
      </c>
      <c r="X25" s="52">
        <v>0</v>
      </c>
      <c r="Y25" s="52">
        <v>31</v>
      </c>
      <c r="Z25" s="52">
        <v>15400</v>
      </c>
      <c r="AA25" s="52">
        <v>24</v>
      </c>
      <c r="AB25" s="52">
        <v>11923</v>
      </c>
      <c r="AC25" s="52">
        <v>30</v>
      </c>
      <c r="AD25" s="52">
        <v>15400</v>
      </c>
      <c r="AE25" s="52">
        <f t="shared" si="0"/>
        <v>85</v>
      </c>
      <c r="AF25" s="52">
        <f t="shared" si="2"/>
        <v>42723</v>
      </c>
      <c r="AG25" s="53">
        <f t="shared" si="3"/>
        <v>3559</v>
      </c>
    </row>
    <row r="26" spans="1:33" ht="50.1" customHeight="1" x14ac:dyDescent="0.2">
      <c r="A26" s="51">
        <v>18</v>
      </c>
      <c r="B26" s="30" t="s">
        <v>84</v>
      </c>
      <c r="C26" s="30">
        <v>55</v>
      </c>
      <c r="D26" s="31" t="s">
        <v>83</v>
      </c>
      <c r="E26" s="32" t="s">
        <v>86</v>
      </c>
      <c r="F26" s="33" t="s">
        <v>85</v>
      </c>
      <c r="G26" s="51">
        <v>31</v>
      </c>
      <c r="H26" s="52">
        <v>18332</v>
      </c>
      <c r="I26" s="52">
        <v>30</v>
      </c>
      <c r="J26" s="52">
        <v>18462</v>
      </c>
      <c r="K26" s="52">
        <v>31</v>
      </c>
      <c r="L26" s="52">
        <v>18462</v>
      </c>
      <c r="M26" s="52">
        <v>31</v>
      </c>
      <c r="N26" s="52">
        <v>18462</v>
      </c>
      <c r="O26" s="52">
        <v>28</v>
      </c>
      <c r="P26" s="52">
        <v>18462</v>
      </c>
      <c r="Q26" s="52">
        <v>31</v>
      </c>
      <c r="R26" s="52">
        <v>18462</v>
      </c>
      <c r="S26" s="52">
        <v>30</v>
      </c>
      <c r="T26" s="52">
        <v>18462</v>
      </c>
      <c r="U26" s="52">
        <v>10</v>
      </c>
      <c r="V26" s="52">
        <v>5955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f>AC26+AA26+Y26+W26+U26+S26+Q26+O26+M26+K26+I26+G26</f>
        <v>222</v>
      </c>
      <c r="AF26" s="52">
        <f>AD26+AB26+Z26+X26+V26+T26+R26+P26+N26+L26+J26+H26</f>
        <v>135059</v>
      </c>
      <c r="AG26" s="66">
        <f>ROUND(AF26*8.33/100,)</f>
        <v>11250</v>
      </c>
    </row>
    <row r="27" spans="1:33" ht="50.1" customHeight="1" thickBot="1" x14ac:dyDescent="0.25">
      <c r="A27" s="70">
        <v>19</v>
      </c>
      <c r="B27" s="38" t="s">
        <v>27</v>
      </c>
      <c r="C27" s="38">
        <v>57</v>
      </c>
      <c r="D27" s="39" t="s">
        <v>26</v>
      </c>
      <c r="E27" s="40" t="s">
        <v>29</v>
      </c>
      <c r="F27" s="41" t="s">
        <v>28</v>
      </c>
      <c r="G27" s="58">
        <v>31</v>
      </c>
      <c r="H27" s="59">
        <v>16858</v>
      </c>
      <c r="I27" s="60">
        <v>0</v>
      </c>
      <c r="J27" s="59">
        <v>0</v>
      </c>
      <c r="K27" s="60">
        <v>0</v>
      </c>
      <c r="L27" s="59">
        <v>0</v>
      </c>
      <c r="M27" s="60">
        <v>0</v>
      </c>
      <c r="N27" s="59">
        <v>0</v>
      </c>
      <c r="O27" s="60">
        <v>0</v>
      </c>
      <c r="P27" s="59">
        <v>0</v>
      </c>
      <c r="Q27" s="60">
        <v>0</v>
      </c>
      <c r="R27" s="59">
        <v>0</v>
      </c>
      <c r="S27" s="60">
        <v>0</v>
      </c>
      <c r="T27" s="59">
        <v>0</v>
      </c>
      <c r="U27" s="60">
        <v>0</v>
      </c>
      <c r="V27" s="59">
        <v>0</v>
      </c>
      <c r="W27" s="60">
        <v>0</v>
      </c>
      <c r="X27" s="59">
        <v>0</v>
      </c>
      <c r="Y27" s="60">
        <v>0</v>
      </c>
      <c r="Z27" s="59">
        <v>0</v>
      </c>
      <c r="AA27" s="60">
        <v>0</v>
      </c>
      <c r="AB27" s="59">
        <v>0</v>
      </c>
      <c r="AC27" s="60">
        <v>0</v>
      </c>
      <c r="AD27" s="59">
        <v>0</v>
      </c>
      <c r="AE27" s="59">
        <f t="shared" si="0"/>
        <v>31</v>
      </c>
      <c r="AF27" s="59">
        <f t="shared" si="2"/>
        <v>16858</v>
      </c>
      <c r="AG27" s="61">
        <f t="shared" si="3"/>
        <v>1404</v>
      </c>
    </row>
    <row r="28" spans="1:33" ht="3.75" customHeight="1" thickBot="1" x14ac:dyDescent="0.3">
      <c r="A28" s="19"/>
      <c r="B28" s="20"/>
      <c r="C28" s="21"/>
      <c r="D28" s="22"/>
      <c r="E28" s="22"/>
      <c r="F28" s="22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6"/>
      <c r="AF28" s="46"/>
      <c r="AG28" s="47"/>
    </row>
    <row r="29" spans="1:33" ht="39" customHeight="1" thickBot="1" x14ac:dyDescent="0.25">
      <c r="A29" s="73" t="s">
        <v>19</v>
      </c>
      <c r="B29" s="74"/>
      <c r="C29" s="74"/>
      <c r="D29" s="74"/>
      <c r="E29" s="74"/>
      <c r="F29" s="75"/>
      <c r="G29" s="62">
        <f t="shared" ref="G29:AG29" si="4">SUM(G9:G28)</f>
        <v>509</v>
      </c>
      <c r="H29" s="62">
        <f t="shared" si="4"/>
        <v>258708</v>
      </c>
      <c r="I29" s="62">
        <f t="shared" si="4"/>
        <v>503</v>
      </c>
      <c r="J29" s="62">
        <f t="shared" si="4"/>
        <v>263874</v>
      </c>
      <c r="K29" s="62">
        <f t="shared" si="4"/>
        <v>526</v>
      </c>
      <c r="L29" s="62">
        <f t="shared" si="4"/>
        <v>266782</v>
      </c>
      <c r="M29" s="62">
        <f t="shared" si="4"/>
        <v>527</v>
      </c>
      <c r="N29" s="62">
        <f t="shared" si="4"/>
        <v>267234</v>
      </c>
      <c r="O29" s="62">
        <f t="shared" si="4"/>
        <v>474</v>
      </c>
      <c r="P29" s="62">
        <f t="shared" si="4"/>
        <v>266234</v>
      </c>
      <c r="Q29" s="62">
        <f t="shared" si="4"/>
        <v>523</v>
      </c>
      <c r="R29" s="62">
        <f t="shared" si="4"/>
        <v>265428</v>
      </c>
      <c r="S29" s="62">
        <f t="shared" si="4"/>
        <v>510</v>
      </c>
      <c r="T29" s="62">
        <f t="shared" si="4"/>
        <v>267234</v>
      </c>
      <c r="U29" s="62">
        <f t="shared" si="4"/>
        <v>498</v>
      </c>
      <c r="V29" s="62">
        <f t="shared" si="4"/>
        <v>251114</v>
      </c>
      <c r="W29" s="62">
        <f t="shared" si="4"/>
        <v>479</v>
      </c>
      <c r="X29" s="62">
        <f t="shared" si="4"/>
        <v>248305</v>
      </c>
      <c r="Y29" s="62">
        <f t="shared" si="4"/>
        <v>495</v>
      </c>
      <c r="Z29" s="62">
        <f t="shared" si="4"/>
        <v>247905</v>
      </c>
      <c r="AA29" s="62">
        <f t="shared" si="4"/>
        <v>520</v>
      </c>
      <c r="AB29" s="62">
        <f t="shared" si="4"/>
        <v>260695</v>
      </c>
      <c r="AC29" s="62">
        <f t="shared" si="4"/>
        <v>510</v>
      </c>
      <c r="AD29" s="62">
        <f t="shared" si="4"/>
        <v>264172</v>
      </c>
      <c r="AE29" s="62">
        <f t="shared" si="4"/>
        <v>6074</v>
      </c>
      <c r="AF29" s="62">
        <f t="shared" si="4"/>
        <v>3127685</v>
      </c>
      <c r="AG29" s="65">
        <f t="shared" si="4"/>
        <v>260537</v>
      </c>
    </row>
    <row r="30" spans="1:33" ht="6.75" customHeight="1" thickBot="1" x14ac:dyDescent="0.25">
      <c r="A30" s="14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  <c r="AF30" s="17"/>
      <c r="AG30" s="18"/>
    </row>
    <row r="31" spans="1:33" ht="39.75" customHeight="1" thickBot="1" x14ac:dyDescent="0.25">
      <c r="A31" s="2"/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5"/>
      <c r="AD31" s="93" t="s">
        <v>87</v>
      </c>
      <c r="AE31" s="94"/>
      <c r="AF31" s="95"/>
      <c r="AG31" s="63">
        <f>AG29*10/100</f>
        <v>26053.7</v>
      </c>
    </row>
    <row r="32" spans="1:33" ht="41.25" customHeight="1" thickBot="1" x14ac:dyDescent="0.25">
      <c r="A32" s="10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93" t="s">
        <v>88</v>
      </c>
      <c r="AE32" s="94"/>
      <c r="AF32" s="95"/>
      <c r="AG32" s="64">
        <f>AG29+AG31</f>
        <v>286590.7</v>
      </c>
    </row>
  </sheetData>
  <mergeCells count="27">
    <mergeCell ref="AD32:AF32"/>
    <mergeCell ref="W6:X6"/>
    <mergeCell ref="Y6:Z6"/>
    <mergeCell ref="AA6:AB6"/>
    <mergeCell ref="AC6:AD6"/>
    <mergeCell ref="AD31:AF31"/>
    <mergeCell ref="B6:B7"/>
    <mergeCell ref="E6:E7"/>
    <mergeCell ref="F6:F7"/>
    <mergeCell ref="S6:T6"/>
    <mergeCell ref="U6:V6"/>
    <mergeCell ref="L3:V3"/>
    <mergeCell ref="M2:U2"/>
    <mergeCell ref="A29:F29"/>
    <mergeCell ref="A1:AG1"/>
    <mergeCell ref="A5:AG5"/>
    <mergeCell ref="A6:A7"/>
    <mergeCell ref="C6:C7"/>
    <mergeCell ref="D6:D7"/>
    <mergeCell ref="G6:H6"/>
    <mergeCell ref="I6:J6"/>
    <mergeCell ref="K6:L6"/>
    <mergeCell ref="M6:N6"/>
    <mergeCell ref="O6:P6"/>
    <mergeCell ref="Q6:R6"/>
    <mergeCell ref="AE6:AF6"/>
    <mergeCell ref="AG6:AG7"/>
  </mergeCells>
  <hyperlinks>
    <hyperlink ref="AG6" r:id="rId1" xr:uid="{00000000-0004-0000-0000-000000000000}"/>
  </hyperlinks>
  <pageMargins left="0.57999999999999996" right="0.12" top="0.78" bottom="0.47" header="0.38" footer="0.26"/>
  <pageSetup paperSize="8" scale="55" orientation="landscape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BONUS DETAIL FOR DGN(18-19)</vt:lpstr>
      <vt:lpstr>'BONUS DETAIL FOR DGN(18-19)'!Print_Area</vt:lpstr>
    </vt:vector>
  </TitlesOfParts>
  <Manager>NOOR ALAM</Manager>
  <Company>GAURAV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BONUS</dc:title>
  <dc:subject>BONUS PAYMENT-2018-2019</dc:subject>
  <dc:creator>NOOR ALAM</dc:creator>
  <cp:lastModifiedBy>Pan SINGH (GFH215)</cp:lastModifiedBy>
  <cp:lastPrinted>2019-10-19T10:14:57Z</cp:lastPrinted>
  <dcterms:created xsi:type="dcterms:W3CDTF">2019-10-16T19:59:52Z</dcterms:created>
  <dcterms:modified xsi:type="dcterms:W3CDTF">2019-10-19T11:16:43Z</dcterms:modified>
</cp:coreProperties>
</file>